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040" windowWidth="1932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<sst xmlns="http://schemas.openxmlformats.org/spreadsheetml/2006/main" count="187" uniqueCount="166">
  <si>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</si>
  <si>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</si>
  <si>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</si>
  <si>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</si>
  <si>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</si>
  <si>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</si>
  <si>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</si>
  <si>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</si>
  <si>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</si>
  <si>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</si>
  <si>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</si>
  <si>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</si>
  <si>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</si>
  <si>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</si>
  <si>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</si>
  <si>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</si>
  <si>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</si>
  <si>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</si>
  <si>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</si>
  <si>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</si>
  <si>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</si>
  <si>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</si>
  <si>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</si>
  <si>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</si>
  <si>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</si>
  <si>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</si>
  <si>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</si>
  <si>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</si>
  <si>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</si>
  <si>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</si>
  <si>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</si>
  <si>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</si>
  <si>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</si>
  <si>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</si>
  <si>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</si>
  <si>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</si>
  <si>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</si>
  <si>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</si>
  <si>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</si>
  <si>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</si>
  <si>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</si>
  <si>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</si>
  <si>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</si>
  <si>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</si>
  <si>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</si>
  <si>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</si>
  <si>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</si>
  <si>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</si>
  <si>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</si>
  <si>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</si>
  <si>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</si>
  <si>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</si>
  <si>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</si>
  <si>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</si>
  <si>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</si>
  <si>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</si>
  <si>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</si>
  <si>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</si>
  <si>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</si>
  <si>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</si>
  <si>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</si>
  <si>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</si>
  <si>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</si>
  <si>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</si>
  <si>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</si>
  <si>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</si>
  <si>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</si>
  <si>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</si>
  <si>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</si>
  <si>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</si>
  <si>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</si>
  <si>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</si>
  <si>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</si>
  <si>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</si>
  <si>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</si>
  <si>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</si>
  <si>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</si>
  <si>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</si>
  <si>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</si>
  <si>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</si>
  <si>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</si>
  <si>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</si>
  <si>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</si>
  <si>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</si>
  <si>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</si>
  <si>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</si>
  <si>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</si>
  <si>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</si>
  <si>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</si>
  <si>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</si>
  <si>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</si>
  <si>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</si>
  <si>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</si>
  <si>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</si>
  <si>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</si>
  <si>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</si>
  <si>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</si>
  <si>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</si>
  <si>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</si>
  <si>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</si>
  <si>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</si>
  <si>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</si>
  <si>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</si>
  <si>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</si>
  <si>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</si>
  <si>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</si>
  <si>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</si>
  <si>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</si>
  <si>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</si>
  <si>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</si>
  <si>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</si>
  <si>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</si>
  <si>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</si>
  <si>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</si>
  <si>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</si>
  <si>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</si>
  <si>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</si>
  <si>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</si>
  <si>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</si>
  <si>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</si>
  <si>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</si>
  <si>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</si>
  <si>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</si>
  <si>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</si>
  <si>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</si>
  <si>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Accumulated</t>
  </si>
  <si>
    <t>Quarter II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</si>
  <si>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</si>
  <si>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</si>
  <si>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</si>
  <si>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</si>
  <si>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</si>
  <si>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</si>
  <si>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</si>
  <si>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</si>
  <si>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Net cash from operating activities </t>
  </si>
  <si>
    <t>II. Cash flows from investing activities</t>
  </si>
  <si>
    <t>1. Acquisition of fixed assets and other long-term assets</t>
  </si>
  <si>
    <t>2. Proceeds from sale of fixed assets and other long-term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</si>
  <si>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</si>
  <si>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</si>
  <si>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</si>
  <si>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</si>
  <si>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</si>
  <si>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</si>
  <si>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</si>
  <si>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</si>
  <si>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</si>
  <si>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Receipts of short-term, long-term debts</t>
  </si>
  <si>
    <t xml:space="preserve">4. Payments of principal </t>
  </si>
  <si>
    <t>5. Payments of financial lease</t>
  </si>
  <si>
    <t>6. Cash payment of dividends</t>
  </si>
  <si>
    <t xml:space="preserve">Net cash from financing activities </t>
  </si>
  <si>
    <t>Net cash of the year (50 = 20+30+40)</t>
  </si>
  <si>
    <t>Cash and cash equivalent at opening balance</t>
  </si>
  <si>
    <t>Effects of changes in foreign exchange rate</t>
  </si>
  <si>
    <t>Cash and cash equivalent at closing balance</t>
  </si>
  <si>
    <t>Accumulated to this quarter (This year)</t>
  </si>
  <si>
    <t>Accumulated to this quarter (Last year)</t>
  </si>
  <si>
    <t>III. CASH FLOW</t>
  </si>
  <si>
    <t xml:space="preserve"> II. INCOME STATEMENT </t>
  </si>
  <si>
    <t>Binh Thuan Book and Equipment JSC</t>
  </si>
  <si>
    <t xml:space="preserve">FINANCIAL STATEMENT - QUARTER I.2015
</t>
  </si>
  <si>
    <t>I. BALANCE SHEET (as of 31/03/2015)</t>
  </si>
  <si>
    <t xml:space="preserve">Closing Balance 
</t>
  </si>
  <si>
    <t xml:space="preserve">Opening Balance
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</si>
</sst>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  <numFmt numFmtId="207" formatCode="###\ ###\ ###\ ###\ ###"/>
  </numFmts>
  <fonts count="47">
    <font>
      <sz val="12"/>
      <name val=".VnTime"/>
      <family val="2"/>
    </font>
    <font>
      <b/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/>
    </xf>
    <xf numFmtId="185" fontId="4" fillId="0" borderId="10" xfId="42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right"/>
    </xf>
    <xf numFmtId="3" fontId="5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0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vertical="center"/>
    </xf>
    <xf numFmtId="37" fontId="4" fillId="0" borderId="10" xfId="42" applyNumberFormat="1" applyFont="1" applyBorder="1" applyAlignment="1">
      <alignment horizontal="right"/>
    </xf>
    <xf numFmtId="37" fontId="5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>
      <alignment horizontal="right" vertical="center"/>
    </xf>
    <xf numFmtId="37" fontId="7" fillId="0" borderId="10" xfId="42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6" fillId="0" borderId="12" xfId="43" applyFont="1" applyFill="1" applyBorder="1" applyAlignment="1">
      <alignment/>
    </xf>
    <xf numFmtId="41" fontId="6" fillId="0" borderId="11" xfId="43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5" fontId="5" fillId="0" borderId="0" xfId="42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3" fontId="8" fillId="0" borderId="10" xfId="42" applyNumberFormat="1" applyFont="1" applyFill="1" applyBorder="1" applyAlignment="1">
      <alignment horizontal="center" vertical="center"/>
    </xf>
    <xf numFmtId="185" fontId="8" fillId="0" borderId="14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41" fontId="5" fillId="0" borderId="10" xfId="0" applyNumberFormat="1" applyFont="1" applyBorder="1" applyAlignment="1">
      <alignment/>
    </xf>
    <xf numFmtId="207" fontId="4" fillId="0" borderId="10" xfId="0" applyNumberFormat="1" applyFont="1" applyFill="1" applyBorder="1" applyAlignment="1">
      <alignment/>
    </xf>
    <xf numFmtId="41" fontId="4" fillId="0" borderId="10" xfId="0" applyNumberFormat="1" applyFont="1" applyBorder="1" applyAlignment="1">
      <alignment/>
    </xf>
    <xf numFmtId="185" fontId="4" fillId="0" borderId="10" xfId="42" applyNumberFormat="1" applyFont="1" applyBorder="1" applyAlignment="1">
      <alignment horizontal="center" vertical="center"/>
    </xf>
    <xf numFmtId="185" fontId="4" fillId="0" borderId="10" xfId="42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85" fontId="4" fillId="0" borderId="0" xfId="42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E12" sqref="E12"/>
    </sheetView>
  </sheetViews>
  <sheetFormatPr defaultColWidth="8.796875" defaultRowHeight="15"/>
  <cols>
    <col min="1" max="1" width="4.5" style="56" customWidth="1"/>
    <col min="2" max="2" width="51" style="40" customWidth="1"/>
    <col min="3" max="3" width="17.5" style="40" customWidth="1"/>
    <col min="4" max="4" width="19.8984375" style="40" customWidth="1"/>
    <col min="5" max="5" width="12" style="36" bestFit="1" customWidth="1"/>
    <col min="6" max="16384" width="9" style="36" customWidth="1"/>
  </cols>
  <sheetData>
    <row r="1" spans="1:4" ht="18.75" customHeight="1">
      <c r="A1" s="62"/>
      <c r="B1" s="62"/>
      <c r="C1" s="62"/>
      <c r="D1" s="62"/>
    </row>
    <row r="2" spans="1:4" ht="12.75">
      <c r="A2" s="37"/>
      <c r="B2" s="37"/>
      <c r="C2" s="38"/>
      <c r="D2" s="38"/>
    </row>
    <row r="3" spans="1:4" ht="20.25">
      <c r="A3" s="65" t="s">
        <v>161</v>
      </c>
      <c r="B3" s="65"/>
      <c r="C3" s="65"/>
      <c r="D3" s="65"/>
    </row>
    <row r="4" ht="12.75">
      <c r="A4" s="39"/>
    </row>
    <row r="5" spans="1:5" ht="15.75" customHeight="1">
      <c r="A5" s="67" t="s">
        <v>162</v>
      </c>
      <c r="B5" s="67"/>
      <c r="C5" s="67"/>
      <c r="D5" s="67"/>
      <c r="E5" s="41"/>
    </row>
    <row r="6" spans="1:4" ht="15.75" customHeight="1">
      <c r="A6" s="66" t="s">
        <v>163</v>
      </c>
      <c r="B6" s="66"/>
      <c r="C6" s="66"/>
      <c r="D6" s="66"/>
    </row>
    <row r="7" spans="1:5" ht="12.75">
      <c r="A7" s="66"/>
      <c r="B7" s="66"/>
      <c r="C7" s="66"/>
      <c r="D7" s="66"/>
      <c r="E7" s="41"/>
    </row>
    <row r="8" spans="1:4" s="45" customFormat="1" ht="48.75" customHeight="1">
      <c r="A8" s="42" t="s">
        <v>5</v>
      </c>
      <c r="B8" s="43" t="s">
        <v>6</v>
      </c>
      <c r="C8" s="44" t="s">
        <v>164</v>
      </c>
      <c r="D8" s="44" t="s">
        <v>165</v>
      </c>
    </row>
    <row r="9" spans="1:4" s="45" customFormat="1" ht="24.75" customHeight="1">
      <c r="A9" s="68" t="s">
        <v>45</v>
      </c>
      <c r="B9" s="68"/>
      <c r="C9" s="68"/>
      <c r="D9" s="68"/>
    </row>
    <row r="10" spans="1:4" s="41" customFormat="1" ht="12.75">
      <c r="A10" s="13" t="s">
        <v>46</v>
      </c>
      <c r="B10" s="4" t="s">
        <v>60</v>
      </c>
      <c r="C10" s="18">
        <f>C11+C14+C17+C24+C27</f>
        <v>14922974658</v>
      </c>
      <c r="D10" s="18">
        <f>D11+D14+D17+D24+D27</f>
        <v>16847764582</v>
      </c>
    </row>
    <row r="11" spans="1:4" s="41" customFormat="1" ht="12.75">
      <c r="A11" s="13" t="s">
        <v>0</v>
      </c>
      <c r="B11" s="5" t="s">
        <v>43</v>
      </c>
      <c r="C11" s="18">
        <f>SUM(C12:C13)</f>
        <v>3696059118</v>
      </c>
      <c r="D11" s="18">
        <f>SUM(D12:D13)</f>
        <v>5087739283</v>
      </c>
    </row>
    <row r="12" spans="1:4" ht="12.75">
      <c r="A12" s="14">
        <v>1</v>
      </c>
      <c r="B12" s="6" t="s">
        <v>68</v>
      </c>
      <c r="C12" s="28">
        <v>746059118</v>
      </c>
      <c r="D12" s="28">
        <v>2087739283</v>
      </c>
    </row>
    <row r="13" spans="1:4" ht="12.75">
      <c r="A13" s="14">
        <v>2</v>
      </c>
      <c r="B13" s="6" t="s">
        <v>67</v>
      </c>
      <c r="C13" s="28">
        <v>2950000000</v>
      </c>
      <c r="D13" s="28">
        <v>3000000000</v>
      </c>
    </row>
    <row r="14" spans="1:4" s="41" customFormat="1" ht="12.75">
      <c r="A14" s="13" t="s">
        <v>1</v>
      </c>
      <c r="B14" s="5" t="s">
        <v>7</v>
      </c>
      <c r="C14" s="18">
        <f>SUM(C15:C16)</f>
        <v>4670351890</v>
      </c>
      <c r="D14" s="18">
        <f>SUM(D15:D16)</f>
        <v>4740029890</v>
      </c>
    </row>
    <row r="15" spans="1:4" ht="12.75">
      <c r="A15" s="14">
        <v>1</v>
      </c>
      <c r="B15" s="6" t="s">
        <v>7</v>
      </c>
      <c r="C15" s="28">
        <v>4670351890</v>
      </c>
      <c r="D15" s="28">
        <v>4740029890</v>
      </c>
    </row>
    <row r="16" spans="1:4" ht="12.75">
      <c r="A16" s="14">
        <v>2</v>
      </c>
      <c r="B16" s="6" t="s">
        <v>69</v>
      </c>
      <c r="C16" s="28">
        <v>0</v>
      </c>
      <c r="D16" s="28"/>
    </row>
    <row r="17" spans="1:4" s="41" customFormat="1" ht="12.75">
      <c r="A17" s="13" t="s">
        <v>2</v>
      </c>
      <c r="B17" s="5" t="s">
        <v>8</v>
      </c>
      <c r="C17" s="20">
        <f>SUM(C18:C23)</f>
        <v>3003758150</v>
      </c>
      <c r="D17" s="20">
        <f>SUM(D18:D23)</f>
        <v>3892135186</v>
      </c>
    </row>
    <row r="18" spans="1:4" ht="12.75">
      <c r="A18" s="14">
        <v>1</v>
      </c>
      <c r="B18" s="6" t="s">
        <v>73</v>
      </c>
      <c r="C18" s="28">
        <v>2636568381</v>
      </c>
      <c r="D18" s="28">
        <v>4004874447</v>
      </c>
    </row>
    <row r="19" spans="1:4" ht="12.75">
      <c r="A19" s="14">
        <v>2</v>
      </c>
      <c r="B19" s="6" t="s">
        <v>72</v>
      </c>
      <c r="C19" s="28">
        <v>24064000</v>
      </c>
      <c r="D19" s="28">
        <v>35718859</v>
      </c>
    </row>
    <row r="20" spans="1:4" ht="12.75">
      <c r="A20" s="14">
        <v>3</v>
      </c>
      <c r="B20" s="6" t="s">
        <v>70</v>
      </c>
      <c r="C20" s="21"/>
      <c r="D20" s="21"/>
    </row>
    <row r="21" spans="1:4" ht="16.5" customHeight="1">
      <c r="A21" s="14">
        <v>4</v>
      </c>
      <c r="B21" s="6" t="s">
        <v>102</v>
      </c>
      <c r="C21" s="21"/>
      <c r="D21" s="21"/>
    </row>
    <row r="22" spans="1:4" ht="12.75">
      <c r="A22" s="14">
        <v>5</v>
      </c>
      <c r="B22" s="6" t="s">
        <v>71</v>
      </c>
      <c r="C22" s="28">
        <v>504267222</v>
      </c>
      <c r="D22" s="28">
        <v>12683333</v>
      </c>
    </row>
    <row r="23" spans="1:4" ht="16.5" customHeight="1">
      <c r="A23" s="14">
        <v>6</v>
      </c>
      <c r="B23" s="6" t="s">
        <v>74</v>
      </c>
      <c r="C23" s="28">
        <v>-161141453</v>
      </c>
      <c r="D23" s="28">
        <v>-161141453</v>
      </c>
    </row>
    <row r="24" spans="1:4" s="41" customFormat="1" ht="12.75">
      <c r="A24" s="13" t="s">
        <v>3</v>
      </c>
      <c r="B24" s="5" t="s">
        <v>24</v>
      </c>
      <c r="C24" s="18">
        <f>SUM(C25:C26)</f>
        <v>3414795427</v>
      </c>
      <c r="D24" s="18">
        <f>SUM(D25:D26)</f>
        <v>3011438350</v>
      </c>
    </row>
    <row r="25" spans="1:4" ht="12.75">
      <c r="A25" s="14">
        <v>1</v>
      </c>
      <c r="B25" s="6" t="s">
        <v>24</v>
      </c>
      <c r="C25" s="28">
        <v>3414795427</v>
      </c>
      <c r="D25" s="28">
        <v>3011438350</v>
      </c>
    </row>
    <row r="26" spans="1:4" ht="12.75">
      <c r="A26" s="14">
        <v>2</v>
      </c>
      <c r="B26" s="6" t="s">
        <v>75</v>
      </c>
      <c r="C26" s="28">
        <v>0</v>
      </c>
      <c r="D26" s="28"/>
    </row>
    <row r="27" spans="1:4" s="41" customFormat="1" ht="12.75">
      <c r="A27" s="13" t="s">
        <v>4</v>
      </c>
      <c r="B27" s="5" t="s">
        <v>9</v>
      </c>
      <c r="C27" s="18">
        <f>SUM(C28:C31)</f>
        <v>138010073</v>
      </c>
      <c r="D27" s="18">
        <f>SUM(D28:D31)</f>
        <v>116421873</v>
      </c>
    </row>
    <row r="28" spans="1:4" ht="12.75">
      <c r="A28" s="14">
        <v>1</v>
      </c>
      <c r="B28" s="6" t="s">
        <v>76</v>
      </c>
      <c r="C28" s="28">
        <v>0</v>
      </c>
      <c r="D28" s="28"/>
    </row>
    <row r="29" spans="1:4" ht="12.75">
      <c r="A29" s="14">
        <v>2</v>
      </c>
      <c r="B29" s="6" t="s">
        <v>77</v>
      </c>
      <c r="C29" s="28">
        <v>0</v>
      </c>
      <c r="D29" s="28"/>
    </row>
    <row r="30" spans="1:4" ht="18.75" customHeight="1">
      <c r="A30" s="14">
        <v>3</v>
      </c>
      <c r="B30" s="6" t="s">
        <v>78</v>
      </c>
      <c r="C30" s="28">
        <v>5310981</v>
      </c>
      <c r="D30" s="28">
        <v>310981</v>
      </c>
    </row>
    <row r="31" spans="1:4" ht="12.75">
      <c r="A31" s="14">
        <v>4</v>
      </c>
      <c r="B31" s="6" t="s">
        <v>9</v>
      </c>
      <c r="C31" s="28">
        <v>132699092</v>
      </c>
      <c r="D31" s="28">
        <v>116110892</v>
      </c>
    </row>
    <row r="32" spans="1:4" s="41" customFormat="1" ht="12.75">
      <c r="A32" s="13" t="s">
        <v>47</v>
      </c>
      <c r="B32" s="4" t="s">
        <v>61</v>
      </c>
      <c r="C32" s="18">
        <f>C33+C39+C50+C53+C58+C62</f>
        <v>1908816348</v>
      </c>
      <c r="D32" s="18">
        <f>D33+D39+D50+D53+D58+D62</f>
        <v>1984568437</v>
      </c>
    </row>
    <row r="33" spans="1:4" s="41" customFormat="1" ht="12.75">
      <c r="A33" s="13" t="s">
        <v>0</v>
      </c>
      <c r="B33" s="5" t="s">
        <v>26</v>
      </c>
      <c r="C33" s="18">
        <f>SUM(C34:C38)</f>
        <v>0</v>
      </c>
      <c r="D33" s="18">
        <f>SUM(D34:D38)</f>
        <v>0</v>
      </c>
    </row>
    <row r="34" spans="1:4" s="46" customFormat="1" ht="12.75">
      <c r="A34" s="14">
        <v>1</v>
      </c>
      <c r="B34" s="6" t="s">
        <v>80</v>
      </c>
      <c r="C34" s="19"/>
      <c r="D34" s="19"/>
    </row>
    <row r="35" spans="1:4" s="46" customFormat="1" ht="12.75">
      <c r="A35" s="14">
        <v>2</v>
      </c>
      <c r="B35" s="6" t="s">
        <v>79</v>
      </c>
      <c r="C35" s="19"/>
      <c r="D35" s="19"/>
    </row>
    <row r="36" spans="1:4" s="46" customFormat="1" ht="12.75">
      <c r="A36" s="14">
        <v>3</v>
      </c>
      <c r="B36" s="6" t="s">
        <v>81</v>
      </c>
      <c r="C36" s="19"/>
      <c r="D36" s="19"/>
    </row>
    <row r="37" spans="1:4" s="46" customFormat="1" ht="12.75">
      <c r="A37" s="14">
        <v>4</v>
      </c>
      <c r="B37" s="6" t="s">
        <v>82</v>
      </c>
      <c r="C37" s="19"/>
      <c r="D37" s="19"/>
    </row>
    <row r="38" spans="1:4" s="46" customFormat="1" ht="12.75">
      <c r="A38" s="14">
        <v>5</v>
      </c>
      <c r="B38" s="6" t="s">
        <v>83</v>
      </c>
      <c r="C38" s="19"/>
      <c r="D38" s="19"/>
    </row>
    <row r="39" spans="1:4" s="41" customFormat="1" ht="12.75">
      <c r="A39" s="13" t="s">
        <v>1</v>
      </c>
      <c r="B39" s="5" t="s">
        <v>25</v>
      </c>
      <c r="C39" s="18">
        <f>C40+C43+C46+C49</f>
        <v>1434483020</v>
      </c>
      <c r="D39" s="18">
        <v>1480718441</v>
      </c>
    </row>
    <row r="40" spans="1:5" ht="12.75">
      <c r="A40" s="14">
        <v>1</v>
      </c>
      <c r="B40" s="6" t="s">
        <v>48</v>
      </c>
      <c r="C40" s="28">
        <v>1431149686</v>
      </c>
      <c r="D40" s="28">
        <v>1471885108</v>
      </c>
      <c r="E40" s="47"/>
    </row>
    <row r="41" spans="1:4" ht="12.75">
      <c r="A41" s="14"/>
      <c r="B41" s="6" t="s">
        <v>84</v>
      </c>
      <c r="C41" s="28">
        <v>3611589736</v>
      </c>
      <c r="D41" s="28">
        <v>3611589736</v>
      </c>
    </row>
    <row r="42" spans="1:4" ht="12.75">
      <c r="A42" s="14"/>
      <c r="B42" s="6" t="s">
        <v>85</v>
      </c>
      <c r="C42" s="28">
        <v>-2180440050</v>
      </c>
      <c r="D42" s="28">
        <v>-2136704628</v>
      </c>
    </row>
    <row r="43" spans="1:4" ht="12.75">
      <c r="A43" s="14">
        <v>2</v>
      </c>
      <c r="B43" s="6" t="s">
        <v>49</v>
      </c>
      <c r="C43" s="28">
        <v>0</v>
      </c>
      <c r="D43" s="28"/>
    </row>
    <row r="44" spans="1:4" ht="12.75">
      <c r="A44" s="14"/>
      <c r="B44" s="6" t="s">
        <v>84</v>
      </c>
      <c r="C44" s="28">
        <v>0</v>
      </c>
      <c r="D44" s="28"/>
    </row>
    <row r="45" spans="1:4" ht="12.75">
      <c r="A45" s="14"/>
      <c r="B45" s="6" t="s">
        <v>87</v>
      </c>
      <c r="C45" s="28">
        <v>0</v>
      </c>
      <c r="D45" s="28"/>
    </row>
    <row r="46" spans="1:4" ht="12.75">
      <c r="A46" s="14">
        <v>3</v>
      </c>
      <c r="B46" s="6" t="s">
        <v>50</v>
      </c>
      <c r="C46" s="28">
        <v>3333334</v>
      </c>
      <c r="D46" s="28">
        <v>5833333</v>
      </c>
    </row>
    <row r="47" spans="1:4" ht="12.75">
      <c r="A47" s="14"/>
      <c r="B47" s="6" t="s">
        <v>84</v>
      </c>
      <c r="C47" s="28">
        <v>83000000</v>
      </c>
      <c r="D47" s="28">
        <v>83000000</v>
      </c>
    </row>
    <row r="48" spans="1:4" ht="12.75">
      <c r="A48" s="14"/>
      <c r="B48" s="6" t="s">
        <v>86</v>
      </c>
      <c r="C48" s="28">
        <v>-79666666</v>
      </c>
      <c r="D48" s="28">
        <v>-77166667</v>
      </c>
    </row>
    <row r="49" spans="1:4" ht="12.75">
      <c r="A49" s="14">
        <v>4</v>
      </c>
      <c r="B49" s="6" t="s">
        <v>51</v>
      </c>
      <c r="C49" s="28">
        <v>0</v>
      </c>
      <c r="D49" s="28"/>
    </row>
    <row r="50" spans="1:4" s="41" customFormat="1" ht="12.75">
      <c r="A50" s="13" t="s">
        <v>2</v>
      </c>
      <c r="B50" s="5" t="s">
        <v>29</v>
      </c>
      <c r="C50" s="23">
        <f>SUM(C51:C52)</f>
        <v>0</v>
      </c>
      <c r="D50" s="23">
        <f>SUM(D51:D52)</f>
        <v>0</v>
      </c>
    </row>
    <row r="51" spans="1:4" ht="12.75">
      <c r="A51" s="14"/>
      <c r="B51" s="6" t="s">
        <v>84</v>
      </c>
      <c r="C51" s="22"/>
      <c r="D51" s="22"/>
    </row>
    <row r="52" spans="1:4" ht="12.75">
      <c r="A52" s="14"/>
      <c r="B52" s="6" t="s">
        <v>88</v>
      </c>
      <c r="C52" s="22"/>
      <c r="D52" s="22"/>
    </row>
    <row r="53" spans="1:4" s="41" customFormat="1" ht="12.75">
      <c r="A53" s="13" t="s">
        <v>3</v>
      </c>
      <c r="B53" s="5" t="s">
        <v>11</v>
      </c>
      <c r="C53" s="18">
        <f>C54+C55+C56+C57</f>
        <v>474333328</v>
      </c>
      <c r="D53" s="18">
        <f>D54+D55+D56+D57</f>
        <v>503849996</v>
      </c>
    </row>
    <row r="54" spans="1:4" s="48" customFormat="1" ht="12.75">
      <c r="A54" s="15">
        <v>1</v>
      </c>
      <c r="B54" s="7" t="s">
        <v>89</v>
      </c>
      <c r="C54" s="19"/>
      <c r="D54" s="19"/>
    </row>
    <row r="55" spans="1:4" s="48" customFormat="1" ht="12.75">
      <c r="A55" s="15">
        <v>2</v>
      </c>
      <c r="B55" s="7" t="s">
        <v>90</v>
      </c>
      <c r="C55" s="19"/>
      <c r="D55" s="19"/>
    </row>
    <row r="56" spans="1:4" ht="12.75">
      <c r="A56" s="14">
        <v>3</v>
      </c>
      <c r="B56" s="6" t="s">
        <v>91</v>
      </c>
      <c r="C56" s="28">
        <v>474333328</v>
      </c>
      <c r="D56" s="28">
        <v>503849996</v>
      </c>
    </row>
    <row r="57" spans="1:4" ht="12.75">
      <c r="A57" s="14">
        <v>4</v>
      </c>
      <c r="B57" s="7" t="s">
        <v>92</v>
      </c>
      <c r="C57" s="19"/>
      <c r="D57" s="19"/>
    </row>
    <row r="58" spans="1:4" s="41" customFormat="1" ht="12.75">
      <c r="A58" s="13" t="s">
        <v>4</v>
      </c>
      <c r="B58" s="5" t="s">
        <v>10</v>
      </c>
      <c r="C58" s="18">
        <f>SUM(C59:C61)</f>
        <v>0</v>
      </c>
      <c r="D58" s="18">
        <f>SUM(D59:D61)</f>
        <v>0</v>
      </c>
    </row>
    <row r="59" spans="1:4" ht="12.75">
      <c r="A59" s="14">
        <v>1</v>
      </c>
      <c r="B59" s="6" t="s">
        <v>93</v>
      </c>
      <c r="C59" s="19"/>
      <c r="D59" s="19"/>
    </row>
    <row r="60" spans="1:4" ht="12.75">
      <c r="A60" s="14">
        <v>2</v>
      </c>
      <c r="B60" s="6" t="s">
        <v>94</v>
      </c>
      <c r="C60" s="19"/>
      <c r="D60" s="19"/>
    </row>
    <row r="61" spans="1:4" ht="12.75">
      <c r="A61" s="14">
        <v>3</v>
      </c>
      <c r="B61" s="6" t="s">
        <v>95</v>
      </c>
      <c r="C61" s="19"/>
      <c r="D61" s="19"/>
    </row>
    <row r="62" spans="1:4" s="41" customFormat="1" ht="12.75">
      <c r="A62" s="13" t="s">
        <v>62</v>
      </c>
      <c r="B62" s="5" t="s">
        <v>42</v>
      </c>
      <c r="C62" s="20"/>
      <c r="D62" s="20"/>
    </row>
    <row r="63" spans="1:4" s="49" customFormat="1" ht="12.75">
      <c r="A63" s="16"/>
      <c r="B63" s="8" t="s">
        <v>12</v>
      </c>
      <c r="C63" s="18">
        <f>C10+C32</f>
        <v>16831791006</v>
      </c>
      <c r="D63" s="18">
        <f>D10+D32</f>
        <v>18832333019</v>
      </c>
    </row>
    <row r="64" spans="1:4" s="49" customFormat="1" ht="27" customHeight="1">
      <c r="A64" s="68" t="s">
        <v>52</v>
      </c>
      <c r="B64" s="68"/>
      <c r="C64" s="68"/>
      <c r="D64" s="68"/>
    </row>
    <row r="65" spans="1:4" s="41" customFormat="1" ht="12.75">
      <c r="A65" s="13" t="s">
        <v>46</v>
      </c>
      <c r="B65" s="9" t="s">
        <v>63</v>
      </c>
      <c r="C65" s="24">
        <f>C66+C78+C88</f>
        <v>3852726478</v>
      </c>
      <c r="D65" s="24">
        <v>5101070858</v>
      </c>
    </row>
    <row r="66" spans="1:4" s="41" customFormat="1" ht="12.75">
      <c r="A66" s="13" t="s">
        <v>0</v>
      </c>
      <c r="B66" s="5" t="s">
        <v>13</v>
      </c>
      <c r="C66" s="24">
        <f>SUM(C67:C77)</f>
        <v>3852726478</v>
      </c>
      <c r="D66" s="24">
        <v>5101070858</v>
      </c>
    </row>
    <row r="67" spans="1:4" ht="12.75">
      <c r="A67" s="14">
        <v>1</v>
      </c>
      <c r="B67" s="6" t="s">
        <v>96</v>
      </c>
      <c r="C67" s="29">
        <v>689513455</v>
      </c>
      <c r="D67" s="29">
        <v>561047915</v>
      </c>
    </row>
    <row r="68" spans="1:4" ht="12.75">
      <c r="A68" s="14">
        <v>2</v>
      </c>
      <c r="B68" s="6" t="s">
        <v>97</v>
      </c>
      <c r="C68" s="29">
        <v>2932973317</v>
      </c>
      <c r="D68" s="29">
        <v>4009889434</v>
      </c>
    </row>
    <row r="69" spans="1:4" ht="12.75">
      <c r="A69" s="14">
        <v>3</v>
      </c>
      <c r="B69" s="6" t="s">
        <v>105</v>
      </c>
      <c r="C69" s="29">
        <v>3150000</v>
      </c>
      <c r="D69" s="29"/>
    </row>
    <row r="70" spans="1:4" ht="12.75">
      <c r="A70" s="14">
        <v>4</v>
      </c>
      <c r="B70" s="6" t="s">
        <v>104</v>
      </c>
      <c r="C70" s="29">
        <v>87733462</v>
      </c>
      <c r="D70" s="29">
        <v>128053888</v>
      </c>
    </row>
    <row r="71" spans="1:4" ht="12.75">
      <c r="A71" s="14">
        <v>5</v>
      </c>
      <c r="B71" s="6" t="s">
        <v>99</v>
      </c>
      <c r="C71" s="29">
        <v>0</v>
      </c>
      <c r="D71" s="29">
        <v>692380426</v>
      </c>
    </row>
    <row r="72" spans="1:4" ht="12.75">
      <c r="A72" s="14">
        <v>6</v>
      </c>
      <c r="B72" s="6" t="s">
        <v>100</v>
      </c>
      <c r="C72" s="29">
        <v>0</v>
      </c>
      <c r="D72" s="29">
        <v>44000000</v>
      </c>
    </row>
    <row r="73" spans="1:4" ht="12.75">
      <c r="A73" s="14">
        <v>7</v>
      </c>
      <c r="B73" s="6" t="s">
        <v>98</v>
      </c>
      <c r="C73" s="29">
        <v>0</v>
      </c>
      <c r="D73" s="29"/>
    </row>
    <row r="74" spans="1:4" ht="12.75">
      <c r="A74" s="14">
        <v>8</v>
      </c>
      <c r="B74" s="6" t="s">
        <v>101</v>
      </c>
      <c r="C74" s="29">
        <v>0</v>
      </c>
      <c r="D74" s="29"/>
    </row>
    <row r="75" spans="1:4" ht="12.75">
      <c r="A75" s="14">
        <v>9</v>
      </c>
      <c r="B75" s="6" t="s">
        <v>103</v>
      </c>
      <c r="C75" s="29">
        <v>0</v>
      </c>
      <c r="D75" s="29">
        <v>3481000</v>
      </c>
    </row>
    <row r="76" spans="1:4" ht="12.75">
      <c r="A76" s="14">
        <v>10</v>
      </c>
      <c r="B76" s="6" t="s">
        <v>106</v>
      </c>
      <c r="C76" s="29">
        <v>0</v>
      </c>
      <c r="D76" s="29"/>
    </row>
    <row r="77" spans="1:4" ht="12.75">
      <c r="A77" s="14">
        <v>11</v>
      </c>
      <c r="B77" s="6" t="s">
        <v>59</v>
      </c>
      <c r="C77" s="29">
        <v>139356244</v>
      </c>
      <c r="D77" s="29">
        <v>376419873</v>
      </c>
    </row>
    <row r="78" spans="1:4" s="50" customFormat="1" ht="12.75">
      <c r="A78" s="13" t="s">
        <v>1</v>
      </c>
      <c r="B78" s="5" t="s">
        <v>14</v>
      </c>
      <c r="C78" s="30">
        <v>0</v>
      </c>
      <c r="D78" s="30"/>
    </row>
    <row r="79" spans="1:4" ht="12.75">
      <c r="A79" s="14">
        <v>1</v>
      </c>
      <c r="B79" s="6" t="s">
        <v>113</v>
      </c>
      <c r="C79" s="29">
        <v>0</v>
      </c>
      <c r="D79" s="29"/>
    </row>
    <row r="80" spans="1:4" ht="12.75">
      <c r="A80" s="14">
        <v>2</v>
      </c>
      <c r="B80" s="6" t="s">
        <v>110</v>
      </c>
      <c r="C80" s="29">
        <v>0</v>
      </c>
      <c r="D80" s="29"/>
    </row>
    <row r="81" spans="1:4" ht="12.75">
      <c r="A81" s="14">
        <v>3</v>
      </c>
      <c r="B81" s="6" t="s">
        <v>112</v>
      </c>
      <c r="C81" s="29">
        <v>0</v>
      </c>
      <c r="D81" s="29"/>
    </row>
    <row r="82" spans="1:4" ht="12.75">
      <c r="A82" s="14">
        <v>4</v>
      </c>
      <c r="B82" s="6" t="s">
        <v>107</v>
      </c>
      <c r="C82" s="29">
        <v>0</v>
      </c>
      <c r="D82" s="29"/>
    </row>
    <row r="83" spans="1:4" ht="12.75">
      <c r="A83" s="14">
        <v>5</v>
      </c>
      <c r="B83" s="6" t="s">
        <v>109</v>
      </c>
      <c r="C83" s="29">
        <v>0</v>
      </c>
      <c r="D83" s="29"/>
    </row>
    <row r="84" spans="1:4" ht="12.75">
      <c r="A84" s="14">
        <v>6</v>
      </c>
      <c r="B84" s="6" t="s">
        <v>108</v>
      </c>
      <c r="C84" s="29">
        <v>0</v>
      </c>
      <c r="D84" s="29"/>
    </row>
    <row r="85" spans="1:4" ht="12.75">
      <c r="A85" s="14">
        <v>7</v>
      </c>
      <c r="B85" s="6" t="s">
        <v>111</v>
      </c>
      <c r="C85" s="29">
        <v>0</v>
      </c>
      <c r="D85" s="29"/>
    </row>
    <row r="86" spans="1:4" ht="12.75">
      <c r="A86" s="14">
        <v>8</v>
      </c>
      <c r="B86" s="6" t="s">
        <v>123</v>
      </c>
      <c r="C86" s="29">
        <v>0</v>
      </c>
      <c r="D86" s="29"/>
    </row>
    <row r="87" spans="1:4" ht="12.75">
      <c r="A87" s="14">
        <v>9</v>
      </c>
      <c r="B87" s="6" t="s">
        <v>122</v>
      </c>
      <c r="C87" s="29">
        <v>0</v>
      </c>
      <c r="D87" s="29"/>
    </row>
    <row r="88" spans="1:4" s="41" customFormat="1" ht="12.75">
      <c r="A88" s="13" t="s">
        <v>2</v>
      </c>
      <c r="B88" s="5" t="s">
        <v>10</v>
      </c>
      <c r="C88" s="26"/>
      <c r="D88" s="26"/>
    </row>
    <row r="89" spans="1:4" s="41" customFormat="1" ht="12.75">
      <c r="A89" s="13" t="s">
        <v>47</v>
      </c>
      <c r="B89" s="5" t="s">
        <v>64</v>
      </c>
      <c r="C89" s="24">
        <f>C90+C102</f>
        <v>12979064528</v>
      </c>
      <c r="D89" s="24">
        <f>D90+D102</f>
        <v>13731262161</v>
      </c>
    </row>
    <row r="90" spans="1:4" s="41" customFormat="1" ht="12.75">
      <c r="A90" s="13" t="s">
        <v>0</v>
      </c>
      <c r="B90" s="5" t="s">
        <v>27</v>
      </c>
      <c r="C90" s="24">
        <f>C91+C92+C93+C94+C95+C96+C97+C98+C99+C100+C101</f>
        <v>12979064528</v>
      </c>
      <c r="D90" s="24">
        <f>D91+D92+D93+D94+D95+D96+D97+D98+D99+D100+D101</f>
        <v>13731262161</v>
      </c>
    </row>
    <row r="91" spans="1:4" ht="12.75">
      <c r="A91" s="14">
        <v>1</v>
      </c>
      <c r="B91" s="6" t="s">
        <v>54</v>
      </c>
      <c r="C91" s="29">
        <v>11000000000</v>
      </c>
      <c r="D91" s="29">
        <v>11000000000</v>
      </c>
    </row>
    <row r="92" spans="1:4" ht="12.75">
      <c r="A92" s="14">
        <v>2</v>
      </c>
      <c r="B92" s="6" t="s">
        <v>55</v>
      </c>
      <c r="C92" s="29">
        <v>0</v>
      </c>
      <c r="D92" s="29"/>
    </row>
    <row r="93" spans="1:4" ht="12.75">
      <c r="A93" s="14">
        <v>3</v>
      </c>
      <c r="B93" s="6" t="s">
        <v>114</v>
      </c>
      <c r="C93" s="29">
        <v>112410011</v>
      </c>
      <c r="D93" s="29">
        <v>112410011</v>
      </c>
    </row>
    <row r="94" spans="1:4" ht="12.75">
      <c r="A94" s="14">
        <v>4</v>
      </c>
      <c r="B94" s="6" t="s">
        <v>56</v>
      </c>
      <c r="C94" s="29">
        <v>0</v>
      </c>
      <c r="D94" s="29"/>
    </row>
    <row r="95" spans="1:4" ht="12.75">
      <c r="A95" s="14">
        <v>5</v>
      </c>
      <c r="B95" s="6" t="s">
        <v>115</v>
      </c>
      <c r="C95" s="29">
        <v>0</v>
      </c>
      <c r="D95" s="29"/>
    </row>
    <row r="96" spans="1:4" ht="12.75">
      <c r="A96" s="14">
        <v>6</v>
      </c>
      <c r="B96" s="6" t="s">
        <v>57</v>
      </c>
      <c r="C96" s="29">
        <v>0</v>
      </c>
      <c r="D96" s="29"/>
    </row>
    <row r="97" spans="1:4" ht="12.75">
      <c r="A97" s="14">
        <v>7</v>
      </c>
      <c r="B97" s="6" t="s">
        <v>116</v>
      </c>
      <c r="C97" s="29">
        <v>1196165669</v>
      </c>
      <c r="D97" s="29">
        <v>1196165669</v>
      </c>
    </row>
    <row r="98" spans="1:4" ht="12.75">
      <c r="A98" s="14">
        <v>8</v>
      </c>
      <c r="B98" s="6" t="s">
        <v>117</v>
      </c>
      <c r="C98" s="29">
        <v>339851091</v>
      </c>
      <c r="D98" s="29">
        <v>339851091</v>
      </c>
    </row>
    <row r="99" spans="1:4" ht="12.75">
      <c r="A99" s="14">
        <v>9</v>
      </c>
      <c r="B99" s="6" t="s">
        <v>118</v>
      </c>
      <c r="C99" s="29">
        <v>0</v>
      </c>
      <c r="D99" s="29"/>
    </row>
    <row r="100" spans="1:4" ht="12.75">
      <c r="A100" s="14">
        <v>10</v>
      </c>
      <c r="B100" s="6" t="s">
        <v>58</v>
      </c>
      <c r="C100" s="29">
        <v>330637757</v>
      </c>
      <c r="D100" s="29">
        <v>1082835390</v>
      </c>
    </row>
    <row r="101" spans="1:4" ht="12.75">
      <c r="A101" s="14">
        <v>11</v>
      </c>
      <c r="B101" s="6" t="s">
        <v>119</v>
      </c>
      <c r="C101" s="29">
        <v>0</v>
      </c>
      <c r="D101" s="29"/>
    </row>
    <row r="102" spans="1:4" s="41" customFormat="1" ht="12.75">
      <c r="A102" s="13" t="s">
        <v>1</v>
      </c>
      <c r="B102" s="5" t="s">
        <v>28</v>
      </c>
      <c r="C102" s="29">
        <v>0</v>
      </c>
      <c r="D102" s="29"/>
    </row>
    <row r="103" spans="1:4" ht="12.75">
      <c r="A103" s="14">
        <v>1</v>
      </c>
      <c r="B103" s="6" t="s">
        <v>120</v>
      </c>
      <c r="C103" s="25"/>
      <c r="D103" s="25"/>
    </row>
    <row r="104" spans="1:4" ht="12.75">
      <c r="A104" s="14">
        <v>2</v>
      </c>
      <c r="B104" s="6" t="s">
        <v>121</v>
      </c>
      <c r="C104" s="25"/>
      <c r="D104" s="25"/>
    </row>
    <row r="105" spans="1:4" ht="12.75">
      <c r="A105" s="13" t="s">
        <v>53</v>
      </c>
      <c r="B105" s="5" t="s">
        <v>65</v>
      </c>
      <c r="C105" s="25"/>
      <c r="D105" s="25"/>
    </row>
    <row r="106" spans="1:4" s="49" customFormat="1" ht="12.75">
      <c r="A106" s="16"/>
      <c r="B106" s="8" t="s">
        <v>19</v>
      </c>
      <c r="C106" s="24">
        <f>C65+C89+C105</f>
        <v>16831791006</v>
      </c>
      <c r="D106" s="24">
        <f>D65+D89+D105</f>
        <v>18832333019</v>
      </c>
    </row>
    <row r="110" spans="1:4" ht="12.75">
      <c r="A110" s="64" t="s">
        <v>160</v>
      </c>
      <c r="B110" s="64"/>
      <c r="C110" s="64"/>
      <c r="D110" s="64"/>
    </row>
    <row r="111" spans="1:4" ht="12.75">
      <c r="A111" s="64"/>
      <c r="B111" s="64"/>
      <c r="C111" s="64"/>
      <c r="D111" s="64"/>
    </row>
    <row r="112" spans="1:4" ht="12.75">
      <c r="A112" s="51"/>
      <c r="B112" s="51"/>
      <c r="C112" s="51"/>
      <c r="D112" s="51"/>
    </row>
    <row r="113" spans="1:4" ht="12.75">
      <c r="A113" s="52" t="s">
        <v>5</v>
      </c>
      <c r="B113" s="52" t="s">
        <v>20</v>
      </c>
      <c r="C113" s="53" t="s">
        <v>126</v>
      </c>
      <c r="D113" s="53" t="s">
        <v>125</v>
      </c>
    </row>
    <row r="114" spans="1:4" s="41" customFormat="1" ht="12.75">
      <c r="A114" s="17">
        <v>1</v>
      </c>
      <c r="B114" s="10" t="s">
        <v>30</v>
      </c>
      <c r="C114" s="31">
        <v>3565463094</v>
      </c>
      <c r="D114" s="31">
        <v>3565463094</v>
      </c>
    </row>
    <row r="115" spans="1:4" ht="12.75">
      <c r="A115" s="17">
        <v>2</v>
      </c>
      <c r="B115" s="10" t="s">
        <v>15</v>
      </c>
      <c r="C115" s="32">
        <v>25469454</v>
      </c>
      <c r="D115" s="32">
        <v>25469454</v>
      </c>
    </row>
    <row r="116" spans="1:4" s="41" customFormat="1" ht="12.75">
      <c r="A116" s="17">
        <v>3</v>
      </c>
      <c r="B116" s="11" t="s">
        <v>31</v>
      </c>
      <c r="C116" s="24">
        <f>C114-C115</f>
        <v>3539993640</v>
      </c>
      <c r="D116" s="24">
        <f>D114-D115</f>
        <v>3539993640</v>
      </c>
    </row>
    <row r="117" spans="1:4" ht="12.75">
      <c r="A117" s="17">
        <v>4</v>
      </c>
      <c r="B117" s="10" t="s">
        <v>32</v>
      </c>
      <c r="C117" s="32">
        <v>2653295856</v>
      </c>
      <c r="D117" s="32">
        <v>2653295856</v>
      </c>
    </row>
    <row r="118" spans="1:4" ht="12.75">
      <c r="A118" s="17">
        <v>5</v>
      </c>
      <c r="B118" s="10" t="s">
        <v>33</v>
      </c>
      <c r="C118" s="24">
        <f>C116-C117</f>
        <v>886697784</v>
      </c>
      <c r="D118" s="24">
        <f>D116-D117</f>
        <v>886697784</v>
      </c>
    </row>
    <row r="119" spans="1:4" ht="12.75">
      <c r="A119" s="17">
        <v>6</v>
      </c>
      <c r="B119" s="11" t="s">
        <v>34</v>
      </c>
      <c r="C119" s="32">
        <v>128989077</v>
      </c>
      <c r="D119" s="32">
        <v>128989077</v>
      </c>
    </row>
    <row r="120" spans="1:4" ht="12.75">
      <c r="A120" s="17">
        <v>7</v>
      </c>
      <c r="B120" s="10" t="s">
        <v>35</v>
      </c>
      <c r="C120" s="32">
        <v>224743266</v>
      </c>
      <c r="D120" s="32">
        <v>224743266</v>
      </c>
    </row>
    <row r="121" spans="1:4" ht="12.75">
      <c r="A121" s="17"/>
      <c r="B121" s="12" t="s">
        <v>66</v>
      </c>
      <c r="C121" s="27"/>
      <c r="D121" s="27"/>
    </row>
    <row r="122" spans="1:4" ht="12.75">
      <c r="A122" s="17">
        <v>8</v>
      </c>
      <c r="B122" s="10" t="s">
        <v>21</v>
      </c>
      <c r="C122" s="32">
        <v>275605255</v>
      </c>
      <c r="D122" s="32">
        <v>275605255</v>
      </c>
    </row>
    <row r="123" spans="1:4" ht="12.75">
      <c r="A123" s="17">
        <v>9</v>
      </c>
      <c r="B123" s="10" t="s">
        <v>36</v>
      </c>
      <c r="C123" s="32">
        <v>199406585</v>
      </c>
      <c r="D123" s="32">
        <v>199406585</v>
      </c>
    </row>
    <row r="124" spans="1:4" ht="12.75">
      <c r="A124" s="17">
        <v>10</v>
      </c>
      <c r="B124" s="10" t="s">
        <v>37</v>
      </c>
      <c r="C124" s="24">
        <f>C118+C119-C120-C122-C123</f>
        <v>315931755</v>
      </c>
      <c r="D124" s="24">
        <f>D118+D119-D120-D122-D123</f>
        <v>315931755</v>
      </c>
    </row>
    <row r="125" spans="1:4" ht="12.75">
      <c r="A125" s="17">
        <v>11</v>
      </c>
      <c r="B125" s="10" t="s">
        <v>16</v>
      </c>
      <c r="C125" s="32">
        <v>1343462</v>
      </c>
      <c r="D125" s="32">
        <v>1343462</v>
      </c>
    </row>
    <row r="126" spans="1:4" ht="12.75">
      <c r="A126" s="17">
        <v>12</v>
      </c>
      <c r="B126" s="10" t="s">
        <v>17</v>
      </c>
      <c r="C126" s="32">
        <v>12400387</v>
      </c>
      <c r="D126" s="32">
        <v>12400387</v>
      </c>
    </row>
    <row r="127" spans="1:4" ht="12.75">
      <c r="A127" s="17">
        <v>13</v>
      </c>
      <c r="B127" s="10" t="s">
        <v>38</v>
      </c>
      <c r="C127" s="25">
        <f>C125-C126</f>
        <v>-11056925</v>
      </c>
      <c r="D127" s="25">
        <f>D125-D126</f>
        <v>-11056925</v>
      </c>
    </row>
    <row r="128" spans="1:4" s="41" customFormat="1" ht="12.75">
      <c r="A128" s="17">
        <v>14</v>
      </c>
      <c r="B128" s="10" t="s">
        <v>44</v>
      </c>
      <c r="C128" s="25"/>
      <c r="D128" s="25"/>
    </row>
    <row r="129" spans="1:4" s="41" customFormat="1" ht="12.75">
      <c r="A129" s="17">
        <v>15</v>
      </c>
      <c r="B129" s="10" t="s">
        <v>39</v>
      </c>
      <c r="C129" s="24">
        <f>C124+C127+C128</f>
        <v>304874830</v>
      </c>
      <c r="D129" s="24">
        <f>D124+D127+D128</f>
        <v>304874830</v>
      </c>
    </row>
    <row r="130" spans="1:4" s="41" customFormat="1" ht="12.75">
      <c r="A130" s="17">
        <v>16</v>
      </c>
      <c r="B130" s="10" t="s">
        <v>41</v>
      </c>
      <c r="C130" s="25"/>
      <c r="D130" s="25"/>
    </row>
    <row r="131" spans="1:4" ht="12.75">
      <c r="A131" s="17">
        <v>17</v>
      </c>
      <c r="B131" s="10" t="s">
        <v>18</v>
      </c>
      <c r="C131" s="32">
        <v>67072463</v>
      </c>
      <c r="D131" s="32">
        <v>67072463</v>
      </c>
    </row>
    <row r="132" spans="1:4" ht="12.75">
      <c r="A132" s="17">
        <v>18</v>
      </c>
      <c r="B132" s="10" t="s">
        <v>124</v>
      </c>
      <c r="C132" s="25"/>
      <c r="D132" s="25"/>
    </row>
    <row r="133" spans="1:4" ht="12.75">
      <c r="A133" s="17">
        <v>19</v>
      </c>
      <c r="B133" s="10" t="s">
        <v>40</v>
      </c>
      <c r="C133" s="24">
        <f>C129-C130-C131+C132</f>
        <v>237802367</v>
      </c>
      <c r="D133" s="24">
        <f>D129-D130-D131+D132</f>
        <v>237802367</v>
      </c>
    </row>
    <row r="134" spans="1:4" ht="12.75">
      <c r="A134" s="17">
        <v>20</v>
      </c>
      <c r="B134" s="10" t="s">
        <v>22</v>
      </c>
      <c r="C134" s="25"/>
      <c r="D134" s="25"/>
    </row>
    <row r="135" spans="1:4" ht="12.75">
      <c r="A135" s="17">
        <v>21</v>
      </c>
      <c r="B135" s="10" t="s">
        <v>23</v>
      </c>
      <c r="C135" s="25"/>
      <c r="D135" s="25"/>
    </row>
    <row r="138" spans="1:4" ht="12.75">
      <c r="A138" s="63" t="s">
        <v>159</v>
      </c>
      <c r="B138" s="63"/>
      <c r="C138" s="63"/>
      <c r="D138" s="63"/>
    </row>
    <row r="140" spans="1:4" ht="12.75">
      <c r="A140" s="14"/>
      <c r="B140" s="60" t="s">
        <v>6</v>
      </c>
      <c r="C140" s="61" t="s">
        <v>157</v>
      </c>
      <c r="D140" s="61" t="s">
        <v>158</v>
      </c>
    </row>
    <row r="141" spans="1:4" ht="12.75">
      <c r="A141" s="54"/>
      <c r="B141" s="33" t="s">
        <v>127</v>
      </c>
      <c r="C141" s="57"/>
      <c r="D141" s="58">
        <v>0</v>
      </c>
    </row>
    <row r="142" spans="1:4" ht="12.75">
      <c r="A142" s="14"/>
      <c r="B142" s="11" t="s">
        <v>128</v>
      </c>
      <c r="C142" s="57">
        <v>5205267428</v>
      </c>
      <c r="D142" s="57">
        <v>4054782273</v>
      </c>
    </row>
    <row r="143" spans="1:4" ht="12.75">
      <c r="A143" s="14"/>
      <c r="B143" s="11" t="s">
        <v>129</v>
      </c>
      <c r="C143" s="57">
        <v>-3732937673</v>
      </c>
      <c r="D143" s="57">
        <v>-4245129526</v>
      </c>
    </row>
    <row r="144" spans="1:4" ht="12.75">
      <c r="A144" s="14"/>
      <c r="B144" s="11" t="s">
        <v>130</v>
      </c>
      <c r="C144" s="57">
        <v>-1220541021</v>
      </c>
      <c r="D144" s="57">
        <v>-875654273</v>
      </c>
    </row>
    <row r="145" spans="1:4" ht="12.75">
      <c r="A145" s="14"/>
      <c r="B145" s="11" t="s">
        <v>131</v>
      </c>
      <c r="C145" s="57">
        <v>0</v>
      </c>
      <c r="D145" s="57">
        <v>0</v>
      </c>
    </row>
    <row r="146" spans="1:4" ht="12.75">
      <c r="A146" s="14"/>
      <c r="B146" s="11" t="s">
        <v>132</v>
      </c>
      <c r="C146" s="57">
        <v>-110919139</v>
      </c>
      <c r="D146" s="57">
        <v>-77690542</v>
      </c>
    </row>
    <row r="147" spans="1:4" ht="12.75">
      <c r="A147" s="14"/>
      <c r="B147" s="11" t="s">
        <v>133</v>
      </c>
      <c r="C147" s="57">
        <v>113264251</v>
      </c>
      <c r="D147" s="57">
        <v>113952205</v>
      </c>
    </row>
    <row r="148" spans="1:4" ht="12.75">
      <c r="A148" s="14"/>
      <c r="B148" s="11" t="s">
        <v>134</v>
      </c>
      <c r="C148" s="57">
        <v>-842813083</v>
      </c>
      <c r="D148" s="57">
        <v>-549872872</v>
      </c>
    </row>
    <row r="149" spans="1:4" ht="12.75">
      <c r="A149" s="14"/>
      <c r="B149" s="34" t="s">
        <v>135</v>
      </c>
      <c r="C149" s="59">
        <v>-588679237</v>
      </c>
      <c r="D149" s="59">
        <v>-1579612735</v>
      </c>
    </row>
    <row r="150" spans="1:4" ht="12.75">
      <c r="A150" s="14"/>
      <c r="B150" s="34" t="s">
        <v>136</v>
      </c>
      <c r="C150" s="59">
        <v>0</v>
      </c>
      <c r="D150" s="59">
        <v>0</v>
      </c>
    </row>
    <row r="151" spans="1:4" ht="12.75">
      <c r="A151" s="14"/>
      <c r="B151" s="11" t="s">
        <v>137</v>
      </c>
      <c r="C151" s="57">
        <v>0</v>
      </c>
      <c r="D151" s="57">
        <v>0</v>
      </c>
    </row>
    <row r="152" spans="1:4" ht="12.75">
      <c r="A152" s="14"/>
      <c r="B152" s="11" t="s">
        <v>138</v>
      </c>
      <c r="C152" s="57">
        <v>0</v>
      </c>
      <c r="D152" s="57">
        <v>0</v>
      </c>
    </row>
    <row r="153" spans="1:4" ht="25.5">
      <c r="A153" s="14"/>
      <c r="B153" s="11" t="s">
        <v>139</v>
      </c>
      <c r="C153" s="57">
        <v>0</v>
      </c>
      <c r="D153" s="57">
        <v>-70000000</v>
      </c>
    </row>
    <row r="154" spans="1:4" ht="12.75">
      <c r="A154" s="14"/>
      <c r="B154" s="35" t="s">
        <v>140</v>
      </c>
      <c r="C154" s="57">
        <v>0</v>
      </c>
      <c r="D154" s="57">
        <v>0</v>
      </c>
    </row>
    <row r="155" spans="1:4" ht="12.75">
      <c r="A155" s="14"/>
      <c r="B155" s="11" t="s">
        <v>141</v>
      </c>
      <c r="C155" s="57">
        <v>0</v>
      </c>
      <c r="D155" s="57">
        <v>0</v>
      </c>
    </row>
    <row r="156" spans="1:4" ht="12.75">
      <c r="A156" s="14"/>
      <c r="B156" s="11" t="s">
        <v>142</v>
      </c>
      <c r="C156" s="57">
        <v>0</v>
      </c>
      <c r="D156" s="57">
        <v>0</v>
      </c>
    </row>
    <row r="157" spans="1:4" ht="12.75">
      <c r="A157" s="14"/>
      <c r="B157" s="11" t="s">
        <v>143</v>
      </c>
      <c r="C157" s="57">
        <v>68555677</v>
      </c>
      <c r="D157" s="57">
        <v>86849268</v>
      </c>
    </row>
    <row r="158" spans="1:4" ht="12.75">
      <c r="A158" s="14"/>
      <c r="B158" s="34" t="s">
        <v>144</v>
      </c>
      <c r="C158" s="59">
        <v>68555677</v>
      </c>
      <c r="D158" s="59">
        <v>16849268</v>
      </c>
    </row>
    <row r="159" spans="1:4" ht="12.75">
      <c r="A159" s="14"/>
      <c r="B159" s="34" t="s">
        <v>145</v>
      </c>
      <c r="C159" s="59">
        <v>0</v>
      </c>
      <c r="D159" s="59">
        <v>0</v>
      </c>
    </row>
    <row r="160" spans="1:4" ht="25.5">
      <c r="A160" s="14"/>
      <c r="B160" s="11" t="s">
        <v>146</v>
      </c>
      <c r="C160" s="57">
        <v>0</v>
      </c>
      <c r="D160" s="57">
        <v>0</v>
      </c>
    </row>
    <row r="161" spans="1:4" ht="25.5">
      <c r="A161" s="14"/>
      <c r="B161" s="11" t="s">
        <v>147</v>
      </c>
      <c r="C161" s="57">
        <v>0</v>
      </c>
      <c r="D161" s="57">
        <v>0</v>
      </c>
    </row>
    <row r="162" spans="1:4" ht="12.75">
      <c r="A162" s="14"/>
      <c r="B162" s="11" t="s">
        <v>148</v>
      </c>
      <c r="C162" s="57">
        <v>80000000</v>
      </c>
      <c r="D162" s="57">
        <v>180500000</v>
      </c>
    </row>
    <row r="163" spans="1:4" ht="12.75">
      <c r="A163" s="14"/>
      <c r="B163" s="11" t="s">
        <v>149</v>
      </c>
      <c r="C163" s="57">
        <v>-60000000</v>
      </c>
      <c r="D163" s="57">
        <v>-70000000</v>
      </c>
    </row>
    <row r="164" spans="1:4" ht="12.75">
      <c r="A164" s="14"/>
      <c r="B164" s="11" t="s">
        <v>150</v>
      </c>
      <c r="C164" s="57">
        <v>0</v>
      </c>
      <c r="D164" s="57">
        <v>0</v>
      </c>
    </row>
    <row r="165" spans="1:4" ht="12.75">
      <c r="A165" s="14"/>
      <c r="B165" s="11" t="s">
        <v>151</v>
      </c>
      <c r="C165" s="57">
        <v>-961234605</v>
      </c>
      <c r="D165" s="57">
        <v>-961234605</v>
      </c>
    </row>
    <row r="166" spans="1:4" ht="12.75">
      <c r="A166" s="14"/>
      <c r="B166" s="34" t="s">
        <v>152</v>
      </c>
      <c r="C166" s="59">
        <v>-941234605</v>
      </c>
      <c r="D166" s="59">
        <v>-850734605</v>
      </c>
    </row>
    <row r="167" spans="1:4" ht="12.75">
      <c r="A167" s="14"/>
      <c r="B167" s="34" t="s">
        <v>153</v>
      </c>
      <c r="C167" s="59">
        <v>-1461358165</v>
      </c>
      <c r="D167" s="59">
        <v>-2413498072</v>
      </c>
    </row>
    <row r="168" spans="1:4" ht="12.75">
      <c r="A168" s="14"/>
      <c r="B168" s="55" t="s">
        <v>154</v>
      </c>
      <c r="C168" s="29">
        <v>5157417283</v>
      </c>
      <c r="D168" s="29">
        <v>9268144760</v>
      </c>
    </row>
    <row r="169" spans="1:4" ht="12.75">
      <c r="A169" s="14"/>
      <c r="B169" s="11" t="s">
        <v>155</v>
      </c>
      <c r="C169" s="57">
        <v>0</v>
      </c>
      <c r="D169" s="57">
        <v>0</v>
      </c>
    </row>
    <row r="170" spans="1:4" ht="12.75">
      <c r="A170" s="14"/>
      <c r="B170" s="55" t="s">
        <v>156</v>
      </c>
      <c r="C170" s="59">
        <f>SUM(C167:C169)</f>
        <v>3696059118</v>
      </c>
      <c r="D170" s="59">
        <v>6854646688</v>
      </c>
    </row>
  </sheetData>
  <sheetProtection/>
  <mergeCells count="10">
    <mergeCell ref="A1:D1"/>
    <mergeCell ref="A138:D138"/>
    <mergeCell ref="A110:D110"/>
    <mergeCell ref="A111:D111"/>
    <mergeCell ref="A3:D3"/>
    <mergeCell ref="A7:D7"/>
    <mergeCell ref="A5:D5"/>
    <mergeCell ref="A6:D6"/>
    <mergeCell ref="A9:D9"/>
    <mergeCell ref="A64:D64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2010-07-26T11:20:42Z</cp:lastPrinted>
  <dcterms:created xsi:type="dcterms:W3CDTF">2005-10-26T02:01:21Z</dcterms:created>
  <dcterms:modified xsi:type="dcterms:W3CDTF">2015-05-05T04:17:53Z</dcterms:modified>
  <cp:category/>
  <cp:version/>
  <cp:contentType/>
  <cp:contentStatus/>
</cp:coreProperties>
</file>